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010x76\Documents\My Documents\Specifications\2022-23\Facility Management\Security\Pricing Verifications\"/>
    </mc:Choice>
  </mc:AlternateContent>
  <xr:revisionPtr revIDLastSave="0" documentId="8_{EE040800-2701-4536-8030-97D45A3E2157}" xr6:coauthVersionLast="46" xr6:coauthVersionMax="46" xr10:uidLastSave="{00000000-0000-0000-0000-000000000000}"/>
  <bookViews>
    <workbookView xWindow="-120" yWindow="-120" windowWidth="29040" windowHeight="15840" activeTab="3" xr2:uid="{00000000-000D-0000-FFFF-FFFF00000000}"/>
  </bookViews>
  <sheets>
    <sheet name="SBD 3,1 Mafikeng" sheetId="1" r:id="rId1"/>
    <sheet name="SBD 3,1 Rustenburg" sheetId="2" r:id="rId2"/>
    <sheet name="SBD 3,1 Johanessburg" sheetId="7" r:id="rId3"/>
    <sheet name="SBD 3,1 Tools" sheetId="3" r:id="rId4"/>
    <sheet name="GRAND TOTAL" sheetId="4" r:id="rId5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3" l="1"/>
  <c r="G16" i="3" s="1"/>
  <c r="F14" i="7"/>
  <c r="H14" i="7" s="1"/>
  <c r="F13" i="7"/>
  <c r="H13" i="7" s="1"/>
  <c r="F12" i="7"/>
  <c r="H12" i="7" s="1"/>
  <c r="F11" i="7"/>
  <c r="H11" i="7" s="1"/>
  <c r="E17" i="3"/>
  <c r="G17" i="3" s="1"/>
  <c r="F14" i="2"/>
  <c r="H14" i="2" s="1"/>
  <c r="F13" i="2"/>
  <c r="H13" i="2" s="1"/>
  <c r="F12" i="2"/>
  <c r="H12" i="2" s="1"/>
  <c r="F11" i="2"/>
  <c r="H11" i="2" s="1"/>
  <c r="E15" i="3"/>
  <c r="G15" i="3" s="1"/>
  <c r="H16" i="3" l="1"/>
  <c r="I16" i="3" s="1"/>
  <c r="I14" i="7"/>
  <c r="J14" i="7" s="1"/>
  <c r="I11" i="7"/>
  <c r="J11" i="7" s="1"/>
  <c r="I13" i="7"/>
  <c r="J13" i="7" s="1"/>
  <c r="I12" i="7"/>
  <c r="J12" i="7" s="1"/>
  <c r="H17" i="3"/>
  <c r="I17" i="3" s="1"/>
  <c r="I12" i="2"/>
  <c r="J12" i="2" s="1"/>
  <c r="I13" i="2"/>
  <c r="J13" i="2" s="1"/>
  <c r="I11" i="2"/>
  <c r="J11" i="2" s="1"/>
  <c r="I14" i="2"/>
  <c r="J14" i="2" s="1"/>
  <c r="H15" i="3"/>
  <c r="I15" i="3" s="1"/>
  <c r="I18" i="3" l="1"/>
  <c r="I20" i="3" s="1"/>
  <c r="I22" i="3" s="1"/>
  <c r="I24" i="3" s="1"/>
  <c r="I26" i="3" s="1"/>
  <c r="J15" i="7"/>
  <c r="J15" i="2"/>
  <c r="J17" i="7" l="1"/>
  <c r="J19" i="7" s="1"/>
  <c r="J21" i="7" s="1"/>
  <c r="J23" i="7" s="1"/>
  <c r="J17" i="2"/>
  <c r="J19" i="2" s="1"/>
  <c r="J21" i="2" s="1"/>
  <c r="J23" i="2" s="1"/>
  <c r="I27" i="3"/>
  <c r="B16" i="4" s="1"/>
  <c r="J24" i="2" l="1"/>
  <c r="B14" i="4" s="1"/>
  <c r="J24" i="7"/>
  <c r="B15" i="4" s="1"/>
  <c r="F14" i="1"/>
  <c r="F15" i="1"/>
  <c r="F16" i="1"/>
  <c r="F17" i="1"/>
  <c r="H14" i="1" l="1"/>
  <c r="H15" i="1"/>
  <c r="H16" i="1"/>
  <c r="H17" i="1"/>
  <c r="F13" i="1"/>
  <c r="H13" i="1" s="1"/>
  <c r="I15" i="1" l="1"/>
  <c r="J15" i="1" s="1"/>
  <c r="I14" i="1"/>
  <c r="J14" i="1" s="1"/>
  <c r="I13" i="1"/>
  <c r="J13" i="1" s="1"/>
  <c r="I16" i="1"/>
  <c r="J16" i="1" s="1"/>
  <c r="I17" i="1"/>
  <c r="J17" i="1" s="1"/>
  <c r="J18" i="1" l="1"/>
  <c r="J20" i="1" s="1"/>
  <c r="J22" i="1" s="1"/>
  <c r="J24" i="1" s="1"/>
  <c r="J26" i="1" s="1"/>
  <c r="J27" i="1" l="1"/>
  <c r="B13" i="4" s="1"/>
  <c r="B17" i="4" s="1"/>
</calcChain>
</file>

<file path=xl/sharedStrings.xml><?xml version="1.0" encoding="utf-8"?>
<sst xmlns="http://schemas.openxmlformats.org/spreadsheetml/2006/main" count="157" uniqueCount="57">
  <si>
    <t>Rate</t>
  </si>
  <si>
    <t>Shift</t>
  </si>
  <si>
    <t>Description</t>
  </si>
  <si>
    <t>Grade</t>
  </si>
  <si>
    <t>Mon to Friday</t>
  </si>
  <si>
    <t>Unarmed Security Officer for Day Shift</t>
  </si>
  <si>
    <t>C</t>
  </si>
  <si>
    <t>Unarmed Security Officer for Night Shift</t>
  </si>
  <si>
    <t>Site Supervisor (Day Shift)</t>
  </si>
  <si>
    <t>A</t>
  </si>
  <si>
    <t>Weekends &amp; Public Holidays</t>
  </si>
  <si>
    <t xml:space="preserve">Unarmed Security Officer for Night Shift </t>
  </si>
  <si>
    <t>Security equipment / tools to be provided</t>
  </si>
  <si>
    <t>annual price escalation in % for Y2</t>
  </si>
  <si>
    <t>Total for year 2</t>
  </si>
  <si>
    <t>Total for year 3</t>
  </si>
  <si>
    <t>Total for year 4</t>
  </si>
  <si>
    <t>Total for year 5</t>
  </si>
  <si>
    <t>annual price escalation in % for Y3</t>
  </si>
  <si>
    <t>annual price escalation in % for Y4</t>
  </si>
  <si>
    <t>annual price escalation in % for Y5</t>
  </si>
  <si>
    <t>TOTAL FOR FIVE YEARS</t>
  </si>
  <si>
    <t>Quantity (A)</t>
  </si>
  <si>
    <t>per Security Officer (B)</t>
  </si>
  <si>
    <t>per month (C ) = A x B</t>
  </si>
  <si>
    <t>Sub-Total per SO ( E ) = C + D</t>
  </si>
  <si>
    <t>Total for year 1</t>
  </si>
  <si>
    <t>Overheads (D)</t>
  </si>
  <si>
    <t>Total Cost per annum (Inclusive of VAT) = E + F x 12</t>
  </si>
  <si>
    <t>SBD 3.1</t>
  </si>
  <si>
    <t xml:space="preserve">Cost of service (B) </t>
  </si>
  <si>
    <t>Overheads (D )</t>
  </si>
  <si>
    <t>Cost per month (C)  = B x A</t>
  </si>
  <si>
    <t>Sub-total (E) = C + D</t>
  </si>
  <si>
    <t>Total Cost per annum (Inclusive of VAT) = E+ F x 12</t>
  </si>
  <si>
    <t>SUBTOTAL FOR FIVE YEARS (A)</t>
  </si>
  <si>
    <t>TOTAL BID AMOUNT</t>
  </si>
  <si>
    <t xml:space="preserve">                                                                                              SBD 3.1</t>
  </si>
  <si>
    <t xml:space="preserve">                                                                                      TOTAL  BID AMOUNT</t>
  </si>
  <si>
    <t>Date:</t>
  </si>
  <si>
    <t>Signature:</t>
  </si>
  <si>
    <t>VAT (F)  = E * 15%/100</t>
  </si>
  <si>
    <t>VAT ( F ) = E x 15%/100</t>
  </si>
  <si>
    <t>Office:  Mafikeng</t>
  </si>
  <si>
    <t>Office:   Rustenburg</t>
  </si>
  <si>
    <t>Office:   Johanessburg</t>
  </si>
  <si>
    <t>Push to talk with charger  - Mafikeng</t>
  </si>
  <si>
    <t>Push to talk with charger  - Johanessburg</t>
  </si>
  <si>
    <t>Office:   Mafikeng, Rustenburg and Johanessburg</t>
  </si>
  <si>
    <t>SBD 3.1 - Mafikeng</t>
  </si>
  <si>
    <t>SBD 3.1 - Rustenburg</t>
  </si>
  <si>
    <t>SBD 3.1 - Johanessburg</t>
  </si>
  <si>
    <t>NAME OF THE BIDDER:</t>
  </si>
  <si>
    <t>BID NUMBER: GPAA 08/2022</t>
  </si>
  <si>
    <t>Tools SBD 3.1 ( Mafikeng, Rustenburg and Johanessburg)</t>
  </si>
  <si>
    <t>Push to talk with charger  - Rustenburg</t>
  </si>
  <si>
    <t>CLOSING DATE: 28 July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</si>
</sst>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[$R-1C09]* #,##0.00_-;\-[$R-1C09]* #,##0.00_-;_-[$R-1C09]* &quot;-&quot;??_-;_-@_-"/>
    <numFmt numFmtId="165" formatCode="&quot;R&quot;#,##0.00"/>
  </numFmts>
  <fonts count="8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04">
    <xf numFmtId="0" fontId="0" fillId="0" borderId="0" xfId="0"/>
    <xf numFmtId="0" fontId="4" fillId="2" borderId="7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164" fontId="4" fillId="0" borderId="13" xfId="0" applyNumberFormat="1" applyFont="1" applyBorder="1" applyAlignment="1">
      <alignment vertical="center" wrapText="1"/>
    </xf>
    <xf numFmtId="165" fontId="4" fillId="0" borderId="13" xfId="0" applyNumberFormat="1" applyFont="1" applyBorder="1" applyAlignment="1">
      <alignment vertical="center" wrapText="1"/>
    </xf>
    <xf numFmtId="0" fontId="5" fillId="3" borderId="13" xfId="0" applyFont="1" applyFill="1" applyBorder="1" applyAlignment="1"/>
    <xf numFmtId="0" fontId="5" fillId="0" borderId="16" xfId="0" applyFont="1" applyBorder="1" applyAlignment="1">
      <alignment vertical="center" wrapText="1"/>
    </xf>
    <xf numFmtId="0" fontId="5" fillId="0" borderId="0" xfId="0" applyFont="1"/>
    <xf numFmtId="165" fontId="4" fillId="0" borderId="13" xfId="0" applyNumberFormat="1" applyFont="1" applyBorder="1"/>
    <xf numFmtId="0" fontId="4" fillId="0" borderId="17" xfId="0" applyFont="1" applyBorder="1"/>
    <xf numFmtId="165" fontId="4" fillId="0" borderId="19" xfId="0" applyNumberFormat="1" applyFont="1" applyBorder="1"/>
    <xf numFmtId="0" fontId="7" fillId="0" borderId="0" xfId="0" applyFont="1"/>
    <xf numFmtId="43" fontId="6" fillId="4" borderId="13" xfId="0" applyNumberFormat="1" applyFont="1" applyFill="1" applyBorder="1" applyAlignment="1">
      <alignment vertical="center" wrapText="1"/>
    </xf>
    <xf numFmtId="43" fontId="6" fillId="0" borderId="13" xfId="0" applyNumberFormat="1" applyFont="1" applyBorder="1"/>
    <xf numFmtId="43" fontId="6" fillId="0" borderId="16" xfId="0" applyNumberFormat="1" applyFont="1" applyBorder="1"/>
    <xf numFmtId="43" fontId="1" fillId="0" borderId="19" xfId="0" applyNumberFormat="1" applyFont="1" applyBorder="1"/>
    <xf numFmtId="0" fontId="6" fillId="0" borderId="0" xfId="0" applyFont="1"/>
    <xf numFmtId="0" fontId="4" fillId="0" borderId="0" xfId="0" applyFont="1"/>
    <xf numFmtId="0" fontId="7" fillId="4" borderId="13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21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164" fontId="4" fillId="0" borderId="21" xfId="0" applyNumberFormat="1" applyFont="1" applyBorder="1" applyAlignment="1">
      <alignment vertical="center" wrapText="1"/>
    </xf>
    <xf numFmtId="165" fontId="4" fillId="0" borderId="21" xfId="0" applyNumberFormat="1" applyFont="1" applyBorder="1" applyAlignment="1">
      <alignment vertical="center" wrapText="1"/>
    </xf>
    <xf numFmtId="0" fontId="4" fillId="2" borderId="28" xfId="0" applyFont="1" applyFill="1" applyBorder="1" applyAlignment="1">
      <alignment horizontal="center" vertical="center" wrapText="1"/>
    </xf>
    <xf numFmtId="43" fontId="7" fillId="4" borderId="13" xfId="1" applyFont="1" applyFill="1" applyBorder="1" applyAlignment="1">
      <alignment vertical="center" wrapText="1"/>
    </xf>
    <xf numFmtId="0" fontId="7" fillId="4" borderId="0" xfId="0" applyFont="1" applyFill="1"/>
    <xf numFmtId="0" fontId="6" fillId="2" borderId="16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43" fontId="7" fillId="4" borderId="13" xfId="1" applyFont="1" applyFill="1" applyBorder="1"/>
    <xf numFmtId="0" fontId="7" fillId="0" borderId="0" xfId="0" applyFont="1" applyBorder="1"/>
    <xf numFmtId="0" fontId="6" fillId="0" borderId="30" xfId="0" applyFont="1" applyBorder="1"/>
    <xf numFmtId="43" fontId="6" fillId="0" borderId="31" xfId="1" applyFont="1" applyBorder="1"/>
    <xf numFmtId="0" fontId="6" fillId="0" borderId="32" xfId="0" applyFont="1" applyBorder="1"/>
    <xf numFmtId="43" fontId="6" fillId="0" borderId="33" xfId="1" applyFont="1" applyBorder="1"/>
    <xf numFmtId="0" fontId="6" fillId="0" borderId="34" xfId="0" applyFont="1" applyBorder="1"/>
    <xf numFmtId="43" fontId="6" fillId="0" borderId="23" xfId="1" applyFont="1" applyBorder="1"/>
    <xf numFmtId="0" fontId="6" fillId="0" borderId="35" xfId="0" applyFont="1" applyBorder="1"/>
    <xf numFmtId="43" fontId="6" fillId="0" borderId="36" xfId="1" applyFont="1" applyBorder="1"/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164" fontId="4" fillId="3" borderId="13" xfId="0" applyNumberFormat="1" applyFont="1" applyFill="1" applyBorder="1" applyAlignment="1" applyProtection="1">
      <alignment vertical="center" wrapText="1"/>
      <protection locked="0"/>
    </xf>
    <xf numFmtId="165" fontId="4" fillId="3" borderId="13" xfId="0" applyNumberFormat="1" applyFont="1" applyFill="1" applyBorder="1" applyAlignment="1" applyProtection="1">
      <alignment vertical="center" wrapText="1"/>
      <protection locked="0"/>
    </xf>
    <xf numFmtId="9" fontId="4" fillId="3" borderId="13" xfId="2" applyFont="1" applyFill="1" applyBorder="1" applyAlignment="1" applyProtection="1">
      <alignment vertical="center"/>
      <protection locked="0"/>
    </xf>
    <xf numFmtId="9" fontId="4" fillId="3" borderId="13" xfId="2" applyFont="1" applyFill="1" applyBorder="1" applyProtection="1">
      <protection locked="0"/>
    </xf>
    <xf numFmtId="164" fontId="4" fillId="3" borderId="21" xfId="0" applyNumberFormat="1" applyFont="1" applyFill="1" applyBorder="1" applyAlignment="1" applyProtection="1">
      <alignment vertical="center" wrapText="1"/>
      <protection locked="0"/>
    </xf>
    <xf numFmtId="165" fontId="4" fillId="3" borderId="21" xfId="0" applyNumberFormat="1" applyFont="1" applyFill="1" applyBorder="1" applyAlignment="1" applyProtection="1">
      <alignment vertical="center" wrapText="1"/>
      <protection locked="0"/>
    </xf>
    <xf numFmtId="43" fontId="7" fillId="3" borderId="13" xfId="1" applyFont="1" applyFill="1" applyBorder="1" applyAlignment="1" applyProtection="1">
      <alignment vertical="center" wrapText="1"/>
      <protection locked="0"/>
    </xf>
    <xf numFmtId="9" fontId="7" fillId="3" borderId="13" xfId="2" applyFont="1" applyFill="1" applyBorder="1" applyProtection="1">
      <protection locked="0"/>
    </xf>
    <xf numFmtId="9" fontId="7" fillId="3" borderId="13" xfId="2" applyFont="1" applyFill="1" applyBorder="1" applyAlignment="1" applyProtection="1">
      <alignment vertical="center"/>
      <protection locked="0"/>
    </xf>
    <xf numFmtId="0" fontId="5" fillId="0" borderId="13" xfId="0" applyFont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/>
    </xf>
    <xf numFmtId="0" fontId="5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textRotation="90" wrapText="1"/>
    </xf>
    <xf numFmtId="0" fontId="5" fillId="0" borderId="14" xfId="0" applyFont="1" applyBorder="1" applyAlignment="1">
      <alignment horizontal="left" vertical="center" textRotation="90" wrapText="1"/>
    </xf>
    <xf numFmtId="0" fontId="5" fillId="0" borderId="9" xfId="0" applyFont="1" applyBorder="1" applyAlignment="1">
      <alignment horizontal="left" vertical="center" textRotation="90" wrapText="1"/>
    </xf>
    <xf numFmtId="0" fontId="5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Alignment="1">
      <alignment horizontal="left"/>
    </xf>
    <xf numFmtId="0" fontId="4" fillId="2" borderId="5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vertical="center" textRotation="90" wrapText="1"/>
    </xf>
    <xf numFmtId="0" fontId="5" fillId="0" borderId="8" xfId="0" applyFont="1" applyBorder="1" applyAlignment="1">
      <alignment vertical="center" textRotation="90" wrapText="1"/>
    </xf>
    <xf numFmtId="0" fontId="4" fillId="0" borderId="0" xfId="0" applyFont="1" applyBorder="1" applyAlignment="1">
      <alignment horizontal="center"/>
    </xf>
    <xf numFmtId="0" fontId="4" fillId="5" borderId="5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6" fillId="0" borderId="1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3" borderId="11" xfId="0" applyFont="1" applyFill="1" applyBorder="1" applyAlignment="1">
      <alignment horizontal="left"/>
    </xf>
    <xf numFmtId="0" fontId="7" fillId="3" borderId="15" xfId="0" applyFont="1" applyFill="1" applyBorder="1" applyAlignment="1">
      <alignment horizontal="left"/>
    </xf>
    <xf numFmtId="0" fontId="7" fillId="3" borderId="12" xfId="0" applyFont="1" applyFill="1" applyBorder="1" applyAlignment="1">
      <alignment horizontal="left"/>
    </xf>
    <xf numFmtId="0" fontId="6" fillId="0" borderId="11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0" fillId="4" borderId="13" xfId="0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224790</xdr:colOff>
      <xdr:row>5</xdr:row>
      <xdr:rowOff>41274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8600"/>
          <a:ext cx="3962400" cy="9556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3234285</xdr:colOff>
      <xdr:row>3</xdr:row>
      <xdr:rowOff>148589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232380" cy="8077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110490</xdr:colOff>
      <xdr:row>4</xdr:row>
      <xdr:rowOff>3809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33800" cy="8762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1024485</xdr:colOff>
      <xdr:row>4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232380" cy="9144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3234285</xdr:colOff>
      <xdr:row>4</xdr:row>
      <xdr:rowOff>148591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232380" cy="891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J32"/>
  <sheetViews>
    <sheetView view="pageBreakPreview" topLeftCell="C1" zoomScale="80" zoomScaleNormal="90" zoomScaleSheetLayoutView="80" workbookViewId="0">
      <selection activeCell="J25" sqref="J25"/>
    </sheetView>
  </sheetViews>
  <sheetFormatPr defaultColWidth="32.42578125" defaultRowHeight="18" x14ac:dyDescent="0.25"/>
  <cols>
    <col min="1" max="1" width="56.28515625" style="7" customWidth="1"/>
    <col min="2" max="2" width="50" style="7" customWidth="1"/>
    <col min="3" max="3" width="12.5703125" style="7" customWidth="1"/>
    <col min="4" max="4" width="16.140625" style="7" customWidth="1"/>
    <col min="5" max="9" width="32.85546875" style="7" customWidth="1"/>
    <col min="10" max="10" width="43.28515625" style="7" customWidth="1"/>
    <col min="11" max="16384" width="32.42578125" style="7"/>
  </cols>
  <sheetData>
    <row r="6" spans="1:10" x14ac:dyDescent="0.25">
      <c r="A6" s="17"/>
      <c r="B6" s="63"/>
      <c r="C6" s="63"/>
      <c r="D6" s="63"/>
      <c r="E6" s="63"/>
    </row>
    <row r="7" spans="1:10" x14ac:dyDescent="0.25">
      <c r="A7" s="70" t="s">
        <v>52</v>
      </c>
      <c r="B7" s="70"/>
      <c r="C7" s="70"/>
      <c r="D7" s="70"/>
      <c r="E7" s="43"/>
    </row>
    <row r="8" spans="1:10" x14ac:dyDescent="0.25">
      <c r="A8" s="71" t="s">
        <v>53</v>
      </c>
      <c r="B8" s="71"/>
      <c r="C8" s="71"/>
      <c r="D8" s="71"/>
      <c r="E8" s="43"/>
    </row>
    <row r="9" spans="1:10" x14ac:dyDescent="0.25">
      <c r="A9" s="71" t="s">
        <v>56</v>
      </c>
      <c r="B9" s="71"/>
      <c r="C9" s="71"/>
      <c r="D9" s="71"/>
    </row>
    <row r="10" spans="1:10" ht="18.75" thickBot="1" x14ac:dyDescent="0.3">
      <c r="E10" s="64" t="s">
        <v>29</v>
      </c>
      <c r="F10" s="64"/>
      <c r="G10" s="64"/>
    </row>
    <row r="11" spans="1:10" ht="18.75" thickBot="1" x14ac:dyDescent="0.3">
      <c r="A11" s="65" t="s">
        <v>43</v>
      </c>
      <c r="B11" s="66"/>
      <c r="C11" s="66"/>
      <c r="D11" s="67"/>
      <c r="E11" s="65" t="s">
        <v>0</v>
      </c>
      <c r="F11" s="67"/>
      <c r="G11" s="58" t="s">
        <v>27</v>
      </c>
      <c r="H11" s="58" t="s">
        <v>25</v>
      </c>
      <c r="I11" s="68" t="s">
        <v>41</v>
      </c>
      <c r="J11" s="58" t="s">
        <v>28</v>
      </c>
    </row>
    <row r="12" spans="1:10" ht="36.75" thickBot="1" x14ac:dyDescent="0.3">
      <c r="A12" s="44" t="s">
        <v>1</v>
      </c>
      <c r="B12" s="1" t="s">
        <v>2</v>
      </c>
      <c r="C12" s="1" t="s">
        <v>3</v>
      </c>
      <c r="D12" s="1" t="s">
        <v>22</v>
      </c>
      <c r="E12" s="1" t="s">
        <v>23</v>
      </c>
      <c r="F12" s="1" t="s">
        <v>24</v>
      </c>
      <c r="G12" s="59"/>
      <c r="H12" s="59"/>
      <c r="I12" s="69"/>
      <c r="J12" s="59"/>
    </row>
    <row r="13" spans="1:10" x14ac:dyDescent="0.25">
      <c r="A13" s="60" t="s">
        <v>4</v>
      </c>
      <c r="B13" s="2" t="s">
        <v>5</v>
      </c>
      <c r="C13" s="42" t="s">
        <v>6</v>
      </c>
      <c r="D13" s="19">
        <v>3</v>
      </c>
      <c r="E13" s="45"/>
      <c r="F13" s="3">
        <f>D13*E13</f>
        <v>0</v>
      </c>
      <c r="G13" s="46"/>
      <c r="H13" s="4">
        <f>F13+G13</f>
        <v>0</v>
      </c>
      <c r="I13" s="4">
        <f>H13*15/100</f>
        <v>0</v>
      </c>
      <c r="J13" s="3">
        <f>(H13+I13)*12</f>
        <v>0</v>
      </c>
    </row>
    <row r="14" spans="1:10" x14ac:dyDescent="0.25">
      <c r="A14" s="61"/>
      <c r="B14" s="2" t="s">
        <v>7</v>
      </c>
      <c r="C14" s="42" t="s">
        <v>6</v>
      </c>
      <c r="D14" s="19">
        <v>1</v>
      </c>
      <c r="E14" s="45"/>
      <c r="F14" s="3">
        <f t="shared" ref="F14:F17" si="0">D14*E14</f>
        <v>0</v>
      </c>
      <c r="G14" s="46"/>
      <c r="H14" s="4">
        <f t="shared" ref="H14:H17" si="1">F14+G14</f>
        <v>0</v>
      </c>
      <c r="I14" s="4">
        <f t="shared" ref="I14:I17" si="2">H14*15/100</f>
        <v>0</v>
      </c>
      <c r="J14" s="3">
        <f t="shared" ref="J14:J17" si="3">(H14+I14)*12</f>
        <v>0</v>
      </c>
    </row>
    <row r="15" spans="1:10" ht="18.75" customHeight="1" thickBot="1" x14ac:dyDescent="0.3">
      <c r="A15" s="62"/>
      <c r="B15" s="2" t="s">
        <v>8</v>
      </c>
      <c r="C15" s="42" t="s">
        <v>9</v>
      </c>
      <c r="D15" s="19">
        <v>1</v>
      </c>
      <c r="E15" s="45"/>
      <c r="F15" s="3">
        <f t="shared" si="0"/>
        <v>0</v>
      </c>
      <c r="G15" s="46"/>
      <c r="H15" s="4">
        <f t="shared" si="1"/>
        <v>0</v>
      </c>
      <c r="I15" s="4">
        <f t="shared" si="2"/>
        <v>0</v>
      </c>
      <c r="J15" s="3">
        <f t="shared" si="3"/>
        <v>0</v>
      </c>
    </row>
    <row r="16" spans="1:10" ht="27" customHeight="1" x14ac:dyDescent="0.25">
      <c r="A16" s="60" t="s">
        <v>10</v>
      </c>
      <c r="B16" s="2" t="s">
        <v>5</v>
      </c>
      <c r="C16" s="42" t="s">
        <v>6</v>
      </c>
      <c r="D16" s="19">
        <v>1</v>
      </c>
      <c r="E16" s="45"/>
      <c r="F16" s="3">
        <f t="shared" si="0"/>
        <v>0</v>
      </c>
      <c r="G16" s="46"/>
      <c r="H16" s="4">
        <f t="shared" si="1"/>
        <v>0</v>
      </c>
      <c r="I16" s="4">
        <f t="shared" si="2"/>
        <v>0</v>
      </c>
      <c r="J16" s="3">
        <f t="shared" si="3"/>
        <v>0</v>
      </c>
    </row>
    <row r="17" spans="1:10" ht="39" customHeight="1" x14ac:dyDescent="0.25">
      <c r="A17" s="61"/>
      <c r="B17" s="2" t="s">
        <v>11</v>
      </c>
      <c r="C17" s="42" t="s">
        <v>6</v>
      </c>
      <c r="D17" s="19">
        <v>1</v>
      </c>
      <c r="E17" s="45"/>
      <c r="F17" s="3">
        <f t="shared" si="0"/>
        <v>0</v>
      </c>
      <c r="G17" s="46"/>
      <c r="H17" s="4">
        <f t="shared" si="1"/>
        <v>0</v>
      </c>
      <c r="I17" s="4">
        <f t="shared" si="2"/>
        <v>0</v>
      </c>
      <c r="J17" s="3">
        <f t="shared" si="3"/>
        <v>0</v>
      </c>
    </row>
    <row r="18" spans="1:10" ht="27" customHeight="1" x14ac:dyDescent="0.25">
      <c r="A18" s="2" t="s">
        <v>26</v>
      </c>
      <c r="B18" s="54"/>
      <c r="C18" s="54"/>
      <c r="D18" s="54"/>
      <c r="E18" s="54"/>
      <c r="F18" s="54"/>
      <c r="G18" s="54"/>
      <c r="H18" s="54"/>
      <c r="I18" s="54"/>
      <c r="J18" s="4">
        <f>SUM(J13:J17)</f>
        <v>0</v>
      </c>
    </row>
    <row r="19" spans="1:10" ht="27" customHeight="1" x14ac:dyDescent="0.25">
      <c r="A19" s="5" t="s">
        <v>13</v>
      </c>
      <c r="B19" s="55"/>
      <c r="C19" s="55"/>
      <c r="D19" s="55"/>
      <c r="E19" s="55"/>
      <c r="F19" s="55"/>
      <c r="G19" s="55"/>
      <c r="H19" s="55"/>
      <c r="I19" s="55"/>
      <c r="J19" s="47"/>
    </row>
    <row r="20" spans="1:10" ht="27" customHeight="1" x14ac:dyDescent="0.25">
      <c r="A20" s="2" t="s">
        <v>14</v>
      </c>
      <c r="B20" s="54"/>
      <c r="C20" s="54"/>
      <c r="D20" s="54"/>
      <c r="E20" s="54"/>
      <c r="F20" s="54"/>
      <c r="G20" s="54"/>
      <c r="H20" s="54"/>
      <c r="I20" s="54"/>
      <c r="J20" s="8">
        <f>J18*J19+J18</f>
        <v>0</v>
      </c>
    </row>
    <row r="21" spans="1:10" ht="27" customHeight="1" x14ac:dyDescent="0.25">
      <c r="A21" s="5" t="s">
        <v>18</v>
      </c>
      <c r="B21" s="55"/>
      <c r="C21" s="55"/>
      <c r="D21" s="55"/>
      <c r="E21" s="55"/>
      <c r="F21" s="55"/>
      <c r="G21" s="55"/>
      <c r="H21" s="55"/>
      <c r="I21" s="55"/>
      <c r="J21" s="48"/>
    </row>
    <row r="22" spans="1:10" ht="27" customHeight="1" x14ac:dyDescent="0.25">
      <c r="A22" s="2" t="s">
        <v>15</v>
      </c>
      <c r="B22" s="54"/>
      <c r="C22" s="54"/>
      <c r="D22" s="54"/>
      <c r="E22" s="54"/>
      <c r="F22" s="54"/>
      <c r="G22" s="54"/>
      <c r="H22" s="54"/>
      <c r="I22" s="54"/>
      <c r="J22" s="8">
        <f>J20*J21+J20</f>
        <v>0</v>
      </c>
    </row>
    <row r="23" spans="1:10" ht="27" customHeight="1" x14ac:dyDescent="0.25">
      <c r="A23" s="5" t="s">
        <v>19</v>
      </c>
      <c r="B23" s="55"/>
      <c r="C23" s="55"/>
      <c r="D23" s="55"/>
      <c r="E23" s="55"/>
      <c r="F23" s="55"/>
      <c r="G23" s="55"/>
      <c r="H23" s="55"/>
      <c r="I23" s="55"/>
      <c r="J23" s="48"/>
    </row>
    <row r="24" spans="1:10" ht="27" customHeight="1" x14ac:dyDescent="0.25">
      <c r="A24" s="2" t="s">
        <v>16</v>
      </c>
      <c r="B24" s="54"/>
      <c r="C24" s="54"/>
      <c r="D24" s="54"/>
      <c r="E24" s="54"/>
      <c r="F24" s="54"/>
      <c r="G24" s="54"/>
      <c r="H24" s="54"/>
      <c r="I24" s="54"/>
      <c r="J24" s="8">
        <f>J22*J23+J22</f>
        <v>0</v>
      </c>
    </row>
    <row r="25" spans="1:10" ht="27" customHeight="1" x14ac:dyDescent="0.25">
      <c r="A25" s="5" t="s">
        <v>20</v>
      </c>
      <c r="B25" s="55"/>
      <c r="C25" s="55"/>
      <c r="D25" s="55"/>
      <c r="E25" s="55"/>
      <c r="F25" s="55"/>
      <c r="G25" s="55"/>
      <c r="H25" s="55"/>
      <c r="I25" s="55"/>
      <c r="J25" s="48"/>
    </row>
    <row r="26" spans="1:10" ht="27" customHeight="1" thickBot="1" x14ac:dyDescent="0.3">
      <c r="A26" s="6" t="s">
        <v>17</v>
      </c>
      <c r="B26" s="56"/>
      <c r="C26" s="56"/>
      <c r="D26" s="56"/>
      <c r="E26" s="56"/>
      <c r="F26" s="56"/>
      <c r="G26" s="56"/>
      <c r="H26" s="56"/>
      <c r="I26" s="56"/>
      <c r="J26" s="8">
        <f>J24*J25+J24</f>
        <v>0</v>
      </c>
    </row>
    <row r="27" spans="1:10" ht="28.5" customHeight="1" thickBot="1" x14ac:dyDescent="0.3">
      <c r="A27" s="9" t="s">
        <v>21</v>
      </c>
      <c r="B27" s="57"/>
      <c r="C27" s="57"/>
      <c r="D27" s="57"/>
      <c r="E27" s="57"/>
      <c r="F27" s="57"/>
      <c r="G27" s="57"/>
      <c r="H27" s="57"/>
      <c r="I27" s="57"/>
      <c r="J27" s="10">
        <f>J18+J20+J22+J24+J26</f>
        <v>0</v>
      </c>
    </row>
    <row r="30" spans="1:10" x14ac:dyDescent="0.25">
      <c r="A30" s="11" t="s">
        <v>40</v>
      </c>
    </row>
    <row r="31" spans="1:10" x14ac:dyDescent="0.25">
      <c r="A31" s="11"/>
    </row>
    <row r="32" spans="1:10" x14ac:dyDescent="0.25">
      <c r="A32" s="11" t="s">
        <v>39</v>
      </c>
    </row>
  </sheetData>
  <sheetProtection algorithmName="SHA-512" hashValue="0kKBZfWboblDfsQsI0fXPhiaudZwiJlp/63OakFp8Of13bY0DAVuXdCFFDYKY6Emfk1Bpu4vVlTko0HVwPWzTA==" saltValue="+O/CDmFnueFjP67isXsVtA==" spinCount="100000" sheet="1" objects="1" scenarios="1"/>
  <mergeCells count="23">
    <mergeCell ref="J11:J12"/>
    <mergeCell ref="A13:A15"/>
    <mergeCell ref="B6:E6"/>
    <mergeCell ref="E10:G10"/>
    <mergeCell ref="A16:A17"/>
    <mergeCell ref="A11:D11"/>
    <mergeCell ref="E11:F11"/>
    <mergeCell ref="G11:G12"/>
    <mergeCell ref="I11:I12"/>
    <mergeCell ref="H11:H12"/>
    <mergeCell ref="A7:D7"/>
    <mergeCell ref="A8:D8"/>
    <mergeCell ref="A9:D9"/>
    <mergeCell ref="B26:I26"/>
    <mergeCell ref="B27:I27"/>
    <mergeCell ref="B23:I23"/>
    <mergeCell ref="B24:I24"/>
    <mergeCell ref="B25:I25"/>
    <mergeCell ref="B18:I18"/>
    <mergeCell ref="B20:I20"/>
    <mergeCell ref="B21:I21"/>
    <mergeCell ref="B22:I22"/>
    <mergeCell ref="B19:I19"/>
  </mergeCells>
  <phoneticPr fontId="2" type="noConversion"/>
  <pageMargins left="0.7" right="0.7" top="0.75" bottom="0.75" header="0.3" footer="0.3"/>
  <pageSetup paperSize="9" scale="35" orientation="landscape" r:id="rId1"/>
  <ignoredErrors>
    <ignoredError sqref="I1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9"/>
  <sheetViews>
    <sheetView zoomScale="72" zoomScaleNormal="100" zoomScaleSheetLayoutView="70" workbookViewId="0">
      <selection activeCell="J22" sqref="J22"/>
    </sheetView>
  </sheetViews>
  <sheetFormatPr defaultColWidth="32.42578125" defaultRowHeight="18" x14ac:dyDescent="0.25"/>
  <cols>
    <col min="1" max="1" width="56.28515625" style="7" customWidth="1"/>
    <col min="2" max="2" width="50" style="7" customWidth="1"/>
    <col min="3" max="3" width="12.5703125" style="7" customWidth="1"/>
    <col min="4" max="4" width="16.140625" style="7" customWidth="1"/>
    <col min="5" max="9" width="32.85546875" style="7" customWidth="1"/>
    <col min="10" max="10" width="43.28515625" style="7" customWidth="1"/>
    <col min="11" max="16384" width="32.42578125" style="7"/>
  </cols>
  <sheetData>
    <row r="1" spans="1:10" x14ac:dyDescent="0.25">
      <c r="A1" s="17"/>
      <c r="B1" s="63"/>
      <c r="C1" s="63"/>
      <c r="D1" s="63"/>
      <c r="E1" s="63"/>
    </row>
    <row r="2" spans="1:10" x14ac:dyDescent="0.25">
      <c r="A2" s="17"/>
      <c r="B2" s="43"/>
      <c r="C2" s="43"/>
      <c r="D2" s="43"/>
      <c r="E2" s="43"/>
    </row>
    <row r="3" spans="1:10" x14ac:dyDescent="0.25">
      <c r="A3" s="17"/>
      <c r="B3" s="43"/>
      <c r="C3" s="43"/>
      <c r="D3" s="43"/>
      <c r="E3" s="43"/>
    </row>
    <row r="4" spans="1:10" x14ac:dyDescent="0.25">
      <c r="A4" s="17"/>
      <c r="B4" s="43"/>
      <c r="C4" s="43"/>
      <c r="D4" s="43"/>
      <c r="E4" s="43"/>
    </row>
    <row r="5" spans="1:10" x14ac:dyDescent="0.25">
      <c r="A5" s="77" t="s">
        <v>52</v>
      </c>
      <c r="B5" s="77"/>
      <c r="C5" s="77"/>
      <c r="D5" s="77"/>
      <c r="E5" s="43"/>
    </row>
    <row r="6" spans="1:10" x14ac:dyDescent="0.25">
      <c r="A6" s="78" t="s">
        <v>53</v>
      </c>
      <c r="B6" s="78"/>
      <c r="C6" s="78"/>
      <c r="D6" s="78"/>
      <c r="E6" s="43"/>
    </row>
    <row r="7" spans="1:10" s="20" customFormat="1" x14ac:dyDescent="0.25">
      <c r="A7" s="71" t="s">
        <v>56</v>
      </c>
      <c r="B7" s="71"/>
      <c r="C7" s="71"/>
      <c r="D7" s="71"/>
    </row>
    <row r="8" spans="1:10" s="20" customFormat="1" ht="18.75" thickBot="1" x14ac:dyDescent="0.3">
      <c r="E8" s="75" t="s">
        <v>29</v>
      </c>
      <c r="F8" s="75"/>
      <c r="G8" s="75"/>
    </row>
    <row r="9" spans="1:10" ht="18.75" thickBot="1" x14ac:dyDescent="0.3">
      <c r="A9" s="65" t="s">
        <v>44</v>
      </c>
      <c r="B9" s="66"/>
      <c r="C9" s="66"/>
      <c r="D9" s="67"/>
      <c r="E9" s="65" t="s">
        <v>0</v>
      </c>
      <c r="F9" s="67"/>
      <c r="G9" s="58" t="s">
        <v>27</v>
      </c>
      <c r="H9" s="58" t="s">
        <v>25</v>
      </c>
      <c r="I9" s="68" t="s">
        <v>41</v>
      </c>
      <c r="J9" s="58" t="s">
        <v>28</v>
      </c>
    </row>
    <row r="10" spans="1:10" ht="36.75" thickBot="1" x14ac:dyDescent="0.3">
      <c r="A10" s="44" t="s">
        <v>1</v>
      </c>
      <c r="B10" s="27" t="s">
        <v>2</v>
      </c>
      <c r="C10" s="27" t="s">
        <v>3</v>
      </c>
      <c r="D10" s="27" t="s">
        <v>22</v>
      </c>
      <c r="E10" s="27" t="s">
        <v>23</v>
      </c>
      <c r="F10" s="27" t="s">
        <v>24</v>
      </c>
      <c r="G10" s="72"/>
      <c r="H10" s="72"/>
      <c r="I10" s="76"/>
      <c r="J10" s="72"/>
    </row>
    <row r="11" spans="1:10" x14ac:dyDescent="0.25">
      <c r="A11" s="73" t="s">
        <v>4</v>
      </c>
      <c r="B11" s="22" t="s">
        <v>5</v>
      </c>
      <c r="C11" s="23" t="s">
        <v>6</v>
      </c>
      <c r="D11" s="24">
        <v>3</v>
      </c>
      <c r="E11" s="49"/>
      <c r="F11" s="25">
        <f>D11*E11</f>
        <v>0</v>
      </c>
      <c r="G11" s="50"/>
      <c r="H11" s="26">
        <f>F11+G11</f>
        <v>0</v>
      </c>
      <c r="I11" s="26">
        <f>H11*15/100</f>
        <v>0</v>
      </c>
      <c r="J11" s="25">
        <f>(H11+I11)*12</f>
        <v>0</v>
      </c>
    </row>
    <row r="12" spans="1:10" ht="41.25" customHeight="1" thickBot="1" x14ac:dyDescent="0.3">
      <c r="A12" s="73"/>
      <c r="B12" s="2" t="s">
        <v>7</v>
      </c>
      <c r="C12" s="42" t="s">
        <v>6</v>
      </c>
      <c r="D12" s="19">
        <v>1</v>
      </c>
      <c r="E12" s="49"/>
      <c r="F12" s="3">
        <f t="shared" ref="F12:F14" si="0">D12*E12</f>
        <v>0</v>
      </c>
      <c r="G12" s="50"/>
      <c r="H12" s="4">
        <f t="shared" ref="H12:H14" si="1">F12+G12</f>
        <v>0</v>
      </c>
      <c r="I12" s="4">
        <f t="shared" ref="I12:I14" si="2">H12*15/100</f>
        <v>0</v>
      </c>
      <c r="J12" s="3">
        <f t="shared" ref="J12:J14" si="3">(H12+I12)*12</f>
        <v>0</v>
      </c>
    </row>
    <row r="13" spans="1:10" ht="27" customHeight="1" x14ac:dyDescent="0.25">
      <c r="A13" s="74" t="s">
        <v>10</v>
      </c>
      <c r="B13" s="2" t="s">
        <v>5</v>
      </c>
      <c r="C13" s="42" t="s">
        <v>6</v>
      </c>
      <c r="D13" s="19">
        <v>1</v>
      </c>
      <c r="E13" s="49"/>
      <c r="F13" s="3">
        <f t="shared" si="0"/>
        <v>0</v>
      </c>
      <c r="G13" s="50"/>
      <c r="H13" s="4">
        <f t="shared" si="1"/>
        <v>0</v>
      </c>
      <c r="I13" s="4">
        <f t="shared" si="2"/>
        <v>0</v>
      </c>
      <c r="J13" s="3">
        <f t="shared" si="3"/>
        <v>0</v>
      </c>
    </row>
    <row r="14" spans="1:10" ht="26.25" customHeight="1" x14ac:dyDescent="0.25">
      <c r="A14" s="73"/>
      <c r="B14" s="2" t="s">
        <v>11</v>
      </c>
      <c r="C14" s="42" t="s">
        <v>6</v>
      </c>
      <c r="D14" s="19">
        <v>1</v>
      </c>
      <c r="E14" s="49"/>
      <c r="F14" s="3">
        <f t="shared" si="0"/>
        <v>0</v>
      </c>
      <c r="G14" s="50"/>
      <c r="H14" s="4">
        <f t="shared" si="1"/>
        <v>0</v>
      </c>
      <c r="I14" s="4">
        <f t="shared" si="2"/>
        <v>0</v>
      </c>
      <c r="J14" s="3">
        <f t="shared" si="3"/>
        <v>0</v>
      </c>
    </row>
    <row r="15" spans="1:10" ht="27" customHeight="1" x14ac:dyDescent="0.25">
      <c r="A15" s="2" t="s">
        <v>26</v>
      </c>
      <c r="B15" s="54"/>
      <c r="C15" s="54"/>
      <c r="D15" s="54"/>
      <c r="E15" s="54"/>
      <c r="F15" s="54"/>
      <c r="G15" s="54"/>
      <c r="H15" s="54"/>
      <c r="I15" s="54"/>
      <c r="J15" s="4">
        <f>SUM(J11:J14)</f>
        <v>0</v>
      </c>
    </row>
    <row r="16" spans="1:10" ht="27" customHeight="1" x14ac:dyDescent="0.25">
      <c r="A16" s="5" t="s">
        <v>13</v>
      </c>
      <c r="B16" s="55"/>
      <c r="C16" s="55"/>
      <c r="D16" s="55"/>
      <c r="E16" s="55"/>
      <c r="F16" s="55"/>
      <c r="G16" s="55"/>
      <c r="H16" s="55"/>
      <c r="I16" s="55"/>
      <c r="J16" s="47"/>
    </row>
    <row r="17" spans="1:10" ht="27" customHeight="1" x14ac:dyDescent="0.25">
      <c r="A17" s="2" t="s">
        <v>14</v>
      </c>
      <c r="B17" s="54"/>
      <c r="C17" s="54"/>
      <c r="D17" s="54"/>
      <c r="E17" s="54"/>
      <c r="F17" s="54"/>
      <c r="G17" s="54"/>
      <c r="H17" s="54"/>
      <c r="I17" s="54"/>
      <c r="J17" s="8">
        <f>J15*J16+J15</f>
        <v>0</v>
      </c>
    </row>
    <row r="18" spans="1:10" ht="27" customHeight="1" x14ac:dyDescent="0.25">
      <c r="A18" s="5" t="s">
        <v>18</v>
      </c>
      <c r="B18" s="55"/>
      <c r="C18" s="55"/>
      <c r="D18" s="55"/>
      <c r="E18" s="55"/>
      <c r="F18" s="55"/>
      <c r="G18" s="55"/>
      <c r="H18" s="55"/>
      <c r="I18" s="55"/>
      <c r="J18" s="48"/>
    </row>
    <row r="19" spans="1:10" ht="27" customHeight="1" x14ac:dyDescent="0.25">
      <c r="A19" s="2" t="s">
        <v>15</v>
      </c>
      <c r="B19" s="54"/>
      <c r="C19" s="54"/>
      <c r="D19" s="54"/>
      <c r="E19" s="54"/>
      <c r="F19" s="54"/>
      <c r="G19" s="54"/>
      <c r="H19" s="54"/>
      <c r="I19" s="54"/>
      <c r="J19" s="8">
        <f>J17*J18+J17</f>
        <v>0</v>
      </c>
    </row>
    <row r="20" spans="1:10" ht="27" customHeight="1" x14ac:dyDescent="0.25">
      <c r="A20" s="5" t="s">
        <v>19</v>
      </c>
      <c r="B20" s="55"/>
      <c r="C20" s="55"/>
      <c r="D20" s="55"/>
      <c r="E20" s="55"/>
      <c r="F20" s="55"/>
      <c r="G20" s="55"/>
      <c r="H20" s="55"/>
      <c r="I20" s="55"/>
      <c r="J20" s="48"/>
    </row>
    <row r="21" spans="1:10" ht="27" customHeight="1" x14ac:dyDescent="0.25">
      <c r="A21" s="2" t="s">
        <v>16</v>
      </c>
      <c r="B21" s="54"/>
      <c r="C21" s="54"/>
      <c r="D21" s="54"/>
      <c r="E21" s="54"/>
      <c r="F21" s="54"/>
      <c r="G21" s="54"/>
      <c r="H21" s="54"/>
      <c r="I21" s="54"/>
      <c r="J21" s="8">
        <f>J19*J20+J19</f>
        <v>0</v>
      </c>
    </row>
    <row r="22" spans="1:10" ht="27" customHeight="1" x14ac:dyDescent="0.25">
      <c r="A22" s="5" t="s">
        <v>20</v>
      </c>
      <c r="B22" s="55"/>
      <c r="C22" s="55"/>
      <c r="D22" s="55"/>
      <c r="E22" s="55"/>
      <c r="F22" s="55"/>
      <c r="G22" s="55"/>
      <c r="H22" s="55"/>
      <c r="I22" s="55"/>
      <c r="J22" s="48"/>
    </row>
    <row r="23" spans="1:10" ht="27" customHeight="1" thickBot="1" x14ac:dyDescent="0.3">
      <c r="A23" s="6" t="s">
        <v>17</v>
      </c>
      <c r="B23" s="56"/>
      <c r="C23" s="56"/>
      <c r="D23" s="56"/>
      <c r="E23" s="56"/>
      <c r="F23" s="56"/>
      <c r="G23" s="56"/>
      <c r="H23" s="56"/>
      <c r="I23" s="56"/>
      <c r="J23" s="8">
        <f>J21*J22+J21</f>
        <v>0</v>
      </c>
    </row>
    <row r="24" spans="1:10" ht="28.5" customHeight="1" thickBot="1" x14ac:dyDescent="0.3">
      <c r="A24" s="9" t="s">
        <v>21</v>
      </c>
      <c r="B24" s="57"/>
      <c r="C24" s="57"/>
      <c r="D24" s="57"/>
      <c r="E24" s="57"/>
      <c r="F24" s="57"/>
      <c r="G24" s="57"/>
      <c r="H24" s="57"/>
      <c r="I24" s="57"/>
      <c r="J24" s="10">
        <f>J15+J17+J19+J21+J23</f>
        <v>0</v>
      </c>
    </row>
    <row r="27" spans="1:10" x14ac:dyDescent="0.25">
      <c r="A27" s="11" t="s">
        <v>40</v>
      </c>
    </row>
    <row r="28" spans="1:10" x14ac:dyDescent="0.25">
      <c r="A28" s="11"/>
    </row>
    <row r="29" spans="1:10" x14ac:dyDescent="0.25">
      <c r="A29" s="11" t="s">
        <v>39</v>
      </c>
    </row>
  </sheetData>
  <sheetProtection algorithmName="SHA-512" hashValue="Vo1HkH2D1BRsozxdILAnj0yILVeqQqwqqaiy4mZHUnVBX0vOptgR/9VwYKLveFClhE8Z+0kMXateWCMzHlEJrw==" saltValue="vx9ZvME0NhXi+bCZb/1ifQ==" spinCount="100000" sheet="1" objects="1" scenarios="1"/>
  <mergeCells count="23">
    <mergeCell ref="B1:E1"/>
    <mergeCell ref="B24:I24"/>
    <mergeCell ref="E8:G8"/>
    <mergeCell ref="A9:D9"/>
    <mergeCell ref="E9:F9"/>
    <mergeCell ref="G9:G10"/>
    <mergeCell ref="H9:H10"/>
    <mergeCell ref="I9:I10"/>
    <mergeCell ref="B22:I22"/>
    <mergeCell ref="B23:I23"/>
    <mergeCell ref="B17:I17"/>
    <mergeCell ref="B18:I18"/>
    <mergeCell ref="B19:I19"/>
    <mergeCell ref="B20:I20"/>
    <mergeCell ref="A5:D5"/>
    <mergeCell ref="A6:D6"/>
    <mergeCell ref="A7:D7"/>
    <mergeCell ref="B21:I21"/>
    <mergeCell ref="J9:J10"/>
    <mergeCell ref="A11:A12"/>
    <mergeCell ref="A13:A14"/>
    <mergeCell ref="B15:I15"/>
    <mergeCell ref="B16:I16"/>
  </mergeCells>
  <pageMargins left="0.7" right="0.7" top="0.75" bottom="0.75" header="0.3" footer="0.3"/>
  <pageSetup paperSize="9" scale="3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J29"/>
  <sheetViews>
    <sheetView zoomScale="55" zoomScaleNormal="55" workbookViewId="0">
      <selection activeCell="H30" sqref="H30"/>
    </sheetView>
  </sheetViews>
  <sheetFormatPr defaultColWidth="32.42578125" defaultRowHeight="18" x14ac:dyDescent="0.25"/>
  <cols>
    <col min="1" max="1" width="54.5703125" style="7" customWidth="1"/>
    <col min="2" max="2" width="50" style="7" customWidth="1"/>
    <col min="3" max="3" width="12.5703125" style="7" customWidth="1"/>
    <col min="4" max="4" width="16.140625" style="7" customWidth="1"/>
    <col min="5" max="9" width="32.85546875" style="7" customWidth="1"/>
    <col min="10" max="10" width="43.28515625" style="7" customWidth="1"/>
    <col min="11" max="16384" width="32.42578125" style="7"/>
  </cols>
  <sheetData>
    <row r="4" spans="1:10" x14ac:dyDescent="0.25">
      <c r="A4" s="17"/>
      <c r="B4" s="63"/>
      <c r="C4" s="63"/>
      <c r="D4" s="63"/>
      <c r="E4" s="63"/>
    </row>
    <row r="5" spans="1:10" s="20" customFormat="1" x14ac:dyDescent="0.25">
      <c r="A5" s="70" t="s">
        <v>52</v>
      </c>
      <c r="B5" s="70"/>
      <c r="C5" s="70"/>
      <c r="D5" s="70"/>
      <c r="E5" s="21"/>
    </row>
    <row r="6" spans="1:10" s="20" customFormat="1" x14ac:dyDescent="0.25">
      <c r="A6" s="71" t="s">
        <v>53</v>
      </c>
      <c r="B6" s="71"/>
      <c r="C6" s="71"/>
      <c r="D6" s="71"/>
    </row>
    <row r="7" spans="1:10" s="20" customFormat="1" x14ac:dyDescent="0.25">
      <c r="A7" s="71" t="s">
        <v>56</v>
      </c>
      <c r="B7" s="71"/>
      <c r="C7" s="71"/>
      <c r="D7" s="71"/>
      <c r="E7" s="21"/>
    </row>
    <row r="8" spans="1:10" ht="18.75" thickBot="1" x14ac:dyDescent="0.3">
      <c r="E8" s="64" t="s">
        <v>29</v>
      </c>
      <c r="F8" s="64"/>
      <c r="G8" s="64"/>
    </row>
    <row r="9" spans="1:10" ht="18.75" thickBot="1" x14ac:dyDescent="0.3">
      <c r="A9" s="65" t="s">
        <v>45</v>
      </c>
      <c r="B9" s="66"/>
      <c r="C9" s="66"/>
      <c r="D9" s="67"/>
      <c r="E9" s="65" t="s">
        <v>0</v>
      </c>
      <c r="F9" s="67"/>
      <c r="G9" s="58" t="s">
        <v>27</v>
      </c>
      <c r="H9" s="58" t="s">
        <v>25</v>
      </c>
      <c r="I9" s="68" t="s">
        <v>41</v>
      </c>
      <c r="J9" s="58" t="s">
        <v>28</v>
      </c>
    </row>
    <row r="10" spans="1:10" ht="36.75" thickBot="1" x14ac:dyDescent="0.3">
      <c r="A10" s="44" t="s">
        <v>1</v>
      </c>
      <c r="B10" s="1" t="s">
        <v>2</v>
      </c>
      <c r="C10" s="1" t="s">
        <v>3</v>
      </c>
      <c r="D10" s="1" t="s">
        <v>22</v>
      </c>
      <c r="E10" s="1" t="s">
        <v>23</v>
      </c>
      <c r="F10" s="1" t="s">
        <v>24</v>
      </c>
      <c r="G10" s="59"/>
      <c r="H10" s="59"/>
      <c r="I10" s="69"/>
      <c r="J10" s="59"/>
    </row>
    <row r="11" spans="1:10" x14ac:dyDescent="0.25">
      <c r="A11" s="74" t="s">
        <v>4</v>
      </c>
      <c r="B11" s="2" t="s">
        <v>5</v>
      </c>
      <c r="C11" s="42" t="s">
        <v>6</v>
      </c>
      <c r="D11" s="19">
        <v>5</v>
      </c>
      <c r="E11" s="45"/>
      <c r="F11" s="3">
        <f>D11*E11</f>
        <v>0</v>
      </c>
      <c r="G11" s="46"/>
      <c r="H11" s="4">
        <f>F11+G11</f>
        <v>0</v>
      </c>
      <c r="I11" s="4">
        <f>H11*15/100</f>
        <v>0</v>
      </c>
      <c r="J11" s="3">
        <f>(H11+I11)*12</f>
        <v>0</v>
      </c>
    </row>
    <row r="12" spans="1:10" ht="18.75" thickBot="1" x14ac:dyDescent="0.3">
      <c r="A12" s="73"/>
      <c r="B12" s="2" t="s">
        <v>7</v>
      </c>
      <c r="C12" s="42" t="s">
        <v>6</v>
      </c>
      <c r="D12" s="19">
        <v>1</v>
      </c>
      <c r="E12" s="45"/>
      <c r="F12" s="3">
        <f t="shared" ref="F12:F14" si="0">D12*E12</f>
        <v>0</v>
      </c>
      <c r="G12" s="46"/>
      <c r="H12" s="4">
        <f t="shared" ref="H12:H14" si="1">F12+G12</f>
        <v>0</v>
      </c>
      <c r="I12" s="4">
        <f t="shared" ref="I12:I14" si="2">H12*15/100</f>
        <v>0</v>
      </c>
      <c r="J12" s="3">
        <f t="shared" ref="J12:J14" si="3">(H12+I12)*12</f>
        <v>0</v>
      </c>
    </row>
    <row r="13" spans="1:10" ht="27" customHeight="1" x14ac:dyDescent="0.25">
      <c r="A13" s="74" t="s">
        <v>10</v>
      </c>
      <c r="B13" s="2" t="s">
        <v>5</v>
      </c>
      <c r="C13" s="42" t="s">
        <v>6</v>
      </c>
      <c r="D13" s="19">
        <v>1</v>
      </c>
      <c r="E13" s="45"/>
      <c r="F13" s="3">
        <f t="shared" si="0"/>
        <v>0</v>
      </c>
      <c r="G13" s="46"/>
      <c r="H13" s="4">
        <f t="shared" si="1"/>
        <v>0</v>
      </c>
      <c r="I13" s="4">
        <f t="shared" si="2"/>
        <v>0</v>
      </c>
      <c r="J13" s="3">
        <f t="shared" si="3"/>
        <v>0</v>
      </c>
    </row>
    <row r="14" spans="1:10" ht="30.75" customHeight="1" x14ac:dyDescent="0.25">
      <c r="A14" s="73"/>
      <c r="B14" s="2" t="s">
        <v>11</v>
      </c>
      <c r="C14" s="42" t="s">
        <v>6</v>
      </c>
      <c r="D14" s="19">
        <v>1</v>
      </c>
      <c r="E14" s="45"/>
      <c r="F14" s="3">
        <f t="shared" si="0"/>
        <v>0</v>
      </c>
      <c r="G14" s="46"/>
      <c r="H14" s="4">
        <f t="shared" si="1"/>
        <v>0</v>
      </c>
      <c r="I14" s="4">
        <f t="shared" si="2"/>
        <v>0</v>
      </c>
      <c r="J14" s="3">
        <f t="shared" si="3"/>
        <v>0</v>
      </c>
    </row>
    <row r="15" spans="1:10" ht="27" customHeight="1" x14ac:dyDescent="0.25">
      <c r="A15" s="2" t="s">
        <v>26</v>
      </c>
      <c r="B15" s="54"/>
      <c r="C15" s="54"/>
      <c r="D15" s="54"/>
      <c r="E15" s="54"/>
      <c r="F15" s="54"/>
      <c r="G15" s="54"/>
      <c r="H15" s="54"/>
      <c r="I15" s="54"/>
      <c r="J15" s="4">
        <f>SUM(J11:J14)</f>
        <v>0</v>
      </c>
    </row>
    <row r="16" spans="1:10" ht="27" customHeight="1" x14ac:dyDescent="0.25">
      <c r="A16" s="5" t="s">
        <v>13</v>
      </c>
      <c r="B16" s="55"/>
      <c r="C16" s="55"/>
      <c r="D16" s="55"/>
      <c r="E16" s="55"/>
      <c r="F16" s="55"/>
      <c r="G16" s="55"/>
      <c r="H16" s="55"/>
      <c r="I16" s="55"/>
      <c r="J16" s="47"/>
    </row>
    <row r="17" spans="1:10" ht="27" customHeight="1" x14ac:dyDescent="0.25">
      <c r="A17" s="2" t="s">
        <v>14</v>
      </c>
      <c r="B17" s="54"/>
      <c r="C17" s="54"/>
      <c r="D17" s="54"/>
      <c r="E17" s="54"/>
      <c r="F17" s="54"/>
      <c r="G17" s="54"/>
      <c r="H17" s="54"/>
      <c r="I17" s="54"/>
      <c r="J17" s="8">
        <f>J15*J16+J15</f>
        <v>0</v>
      </c>
    </row>
    <row r="18" spans="1:10" ht="27" customHeight="1" x14ac:dyDescent="0.25">
      <c r="A18" s="5" t="s">
        <v>18</v>
      </c>
      <c r="B18" s="55"/>
      <c r="C18" s="55"/>
      <c r="D18" s="55"/>
      <c r="E18" s="55"/>
      <c r="F18" s="55"/>
      <c r="G18" s="55"/>
      <c r="H18" s="55"/>
      <c r="I18" s="55"/>
      <c r="J18" s="48"/>
    </row>
    <row r="19" spans="1:10" ht="27" customHeight="1" x14ac:dyDescent="0.25">
      <c r="A19" s="2" t="s">
        <v>15</v>
      </c>
      <c r="B19" s="54"/>
      <c r="C19" s="54"/>
      <c r="D19" s="54"/>
      <c r="E19" s="54"/>
      <c r="F19" s="54"/>
      <c r="G19" s="54"/>
      <c r="H19" s="54"/>
      <c r="I19" s="54"/>
      <c r="J19" s="8">
        <f>J17*J18+J17</f>
        <v>0</v>
      </c>
    </row>
    <row r="20" spans="1:10" ht="27" customHeight="1" x14ac:dyDescent="0.25">
      <c r="A20" s="5" t="s">
        <v>19</v>
      </c>
      <c r="B20" s="55"/>
      <c r="C20" s="55"/>
      <c r="D20" s="55"/>
      <c r="E20" s="55"/>
      <c r="F20" s="55"/>
      <c r="G20" s="55"/>
      <c r="H20" s="55"/>
      <c r="I20" s="55"/>
      <c r="J20" s="48"/>
    </row>
    <row r="21" spans="1:10" ht="27" customHeight="1" x14ac:dyDescent="0.25">
      <c r="A21" s="2" t="s">
        <v>16</v>
      </c>
      <c r="B21" s="54"/>
      <c r="C21" s="54"/>
      <c r="D21" s="54"/>
      <c r="E21" s="54"/>
      <c r="F21" s="54"/>
      <c r="G21" s="54"/>
      <c r="H21" s="54"/>
      <c r="I21" s="54"/>
      <c r="J21" s="8">
        <f>J19*J20+J19</f>
        <v>0</v>
      </c>
    </row>
    <row r="22" spans="1:10" ht="27" customHeight="1" x14ac:dyDescent="0.25">
      <c r="A22" s="5" t="s">
        <v>20</v>
      </c>
      <c r="B22" s="55"/>
      <c r="C22" s="55"/>
      <c r="D22" s="55"/>
      <c r="E22" s="55"/>
      <c r="F22" s="55"/>
      <c r="G22" s="55"/>
      <c r="H22" s="55"/>
      <c r="I22" s="55"/>
      <c r="J22" s="48"/>
    </row>
    <row r="23" spans="1:10" ht="27" customHeight="1" thickBot="1" x14ac:dyDescent="0.3">
      <c r="A23" s="6" t="s">
        <v>17</v>
      </c>
      <c r="B23" s="56"/>
      <c r="C23" s="56"/>
      <c r="D23" s="56"/>
      <c r="E23" s="56"/>
      <c r="F23" s="56"/>
      <c r="G23" s="56"/>
      <c r="H23" s="56"/>
      <c r="I23" s="56"/>
      <c r="J23" s="8">
        <f>J21*J22+J21</f>
        <v>0</v>
      </c>
    </row>
    <row r="24" spans="1:10" ht="28.5" customHeight="1" thickBot="1" x14ac:dyDescent="0.3">
      <c r="A24" s="9" t="s">
        <v>21</v>
      </c>
      <c r="B24" s="57"/>
      <c r="C24" s="57"/>
      <c r="D24" s="57"/>
      <c r="E24" s="57"/>
      <c r="F24" s="57"/>
      <c r="G24" s="57"/>
      <c r="H24" s="57"/>
      <c r="I24" s="57"/>
      <c r="J24" s="10">
        <f>J15+J17+J19+J21+J23</f>
        <v>0</v>
      </c>
    </row>
    <row r="27" spans="1:10" x14ac:dyDescent="0.25">
      <c r="A27" s="11" t="s">
        <v>40</v>
      </c>
    </row>
    <row r="28" spans="1:10" x14ac:dyDescent="0.25">
      <c r="A28" s="11"/>
    </row>
    <row r="29" spans="1:10" x14ac:dyDescent="0.25">
      <c r="A29" s="11" t="s">
        <v>39</v>
      </c>
    </row>
  </sheetData>
  <sheetProtection algorithmName="SHA-512" hashValue="L+MKKjmC3psPUEvncOHabXNsxnRdzzL+rbBtbcdIR9jO3O/NWk2hkYHA5BrodVuCeqhG7XCwKwHhUrw9Xapw9A==" saltValue="ELpyy3UHVRabpox3ghA5lQ==" spinCount="100000" sheet="1" objects="1" scenarios="1"/>
  <mergeCells count="23">
    <mergeCell ref="B24:I24"/>
    <mergeCell ref="B17:I17"/>
    <mergeCell ref="B18:I18"/>
    <mergeCell ref="B19:I19"/>
    <mergeCell ref="B20:I20"/>
    <mergeCell ref="B21:I21"/>
    <mergeCell ref="B22:I22"/>
    <mergeCell ref="J9:J10"/>
    <mergeCell ref="A11:A12"/>
    <mergeCell ref="A13:A14"/>
    <mergeCell ref="B15:I15"/>
    <mergeCell ref="B23:I23"/>
    <mergeCell ref="B16:I16"/>
    <mergeCell ref="H9:H10"/>
    <mergeCell ref="I9:I10"/>
    <mergeCell ref="B4:E4"/>
    <mergeCell ref="E8:G8"/>
    <mergeCell ref="A9:D9"/>
    <mergeCell ref="E9:F9"/>
    <mergeCell ref="G9:G10"/>
    <mergeCell ref="A5:D5"/>
    <mergeCell ref="A6:D6"/>
    <mergeCell ref="A7:D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6:I34"/>
  <sheetViews>
    <sheetView tabSelected="1" zoomScaleNormal="100" zoomScaleSheetLayoutView="80" workbookViewId="0">
      <selection activeCell="J20" sqref="J20"/>
    </sheetView>
  </sheetViews>
  <sheetFormatPr defaultColWidth="32.42578125" defaultRowHeight="15" x14ac:dyDescent="0.2"/>
  <cols>
    <col min="1" max="1" width="32.42578125" style="11"/>
    <col min="2" max="2" width="23.28515625" style="11" customWidth="1"/>
    <col min="3" max="3" width="30.85546875" style="11" customWidth="1"/>
    <col min="4" max="4" width="27.5703125" style="11" customWidth="1"/>
    <col min="5" max="5" width="28.28515625" style="11" customWidth="1"/>
    <col min="6" max="6" width="18.5703125" style="11" customWidth="1"/>
    <col min="7" max="7" width="25.7109375" style="11" customWidth="1"/>
    <col min="8" max="8" width="20.7109375" style="11" customWidth="1"/>
    <col min="9" max="16384" width="32.42578125" style="11"/>
  </cols>
  <sheetData>
    <row r="6" spans="1:9" ht="18" x14ac:dyDescent="0.25">
      <c r="A6" s="70" t="s">
        <v>52</v>
      </c>
      <c r="B6" s="70"/>
      <c r="C6" s="70"/>
      <c r="D6" s="70"/>
      <c r="E6" s="70"/>
    </row>
    <row r="7" spans="1:9" ht="18" x14ac:dyDescent="0.25">
      <c r="A7" s="71" t="s">
        <v>53</v>
      </c>
      <c r="B7" s="71"/>
      <c r="C7" s="71"/>
      <c r="D7" s="71"/>
      <c r="E7" s="71"/>
    </row>
    <row r="8" spans="1:9" ht="18" x14ac:dyDescent="0.25">
      <c r="A8" s="71" t="s">
        <v>56</v>
      </c>
      <c r="B8" s="71"/>
      <c r="C8" s="71"/>
      <c r="D8" s="71"/>
      <c r="E8" s="71"/>
    </row>
    <row r="9" spans="1:9" x14ac:dyDescent="0.2">
      <c r="A9" s="33"/>
      <c r="B9" s="33"/>
      <c r="C9" s="33"/>
      <c r="D9" s="33"/>
    </row>
    <row r="10" spans="1:9" ht="15.75" x14ac:dyDescent="0.25">
      <c r="A10" s="16"/>
      <c r="B10" s="86"/>
      <c r="C10" s="86"/>
      <c r="D10" s="86"/>
      <c r="E10" s="86"/>
    </row>
    <row r="11" spans="1:9" ht="16.5" thickBot="1" x14ac:dyDescent="0.3">
      <c r="C11" s="85" t="s">
        <v>29</v>
      </c>
      <c r="D11" s="85"/>
      <c r="E11" s="85"/>
      <c r="F11" s="85"/>
      <c r="G11" s="85"/>
    </row>
    <row r="12" spans="1:9" ht="16.5" thickBot="1" x14ac:dyDescent="0.25">
      <c r="A12" s="98" t="s">
        <v>12</v>
      </c>
      <c r="B12" s="99"/>
      <c r="C12" s="99"/>
      <c r="D12" s="99"/>
      <c r="E12" s="99"/>
      <c r="F12" s="99"/>
      <c r="G12" s="99"/>
      <c r="H12" s="99"/>
      <c r="I12" s="100"/>
    </row>
    <row r="13" spans="1:9" ht="24.75" customHeight="1" thickBot="1" x14ac:dyDescent="0.25">
      <c r="A13" s="93" t="s">
        <v>48</v>
      </c>
      <c r="B13" s="94"/>
      <c r="C13" s="94"/>
      <c r="D13" s="94"/>
      <c r="E13" s="94"/>
      <c r="F13" s="94"/>
      <c r="G13" s="94"/>
      <c r="H13" s="94"/>
      <c r="I13" s="95"/>
    </row>
    <row r="14" spans="1:9" ht="43.5" customHeight="1" x14ac:dyDescent="0.2">
      <c r="A14" s="93" t="s">
        <v>2</v>
      </c>
      <c r="B14" s="94"/>
      <c r="C14" s="30" t="s">
        <v>22</v>
      </c>
      <c r="D14" s="30" t="s">
        <v>30</v>
      </c>
      <c r="E14" s="30" t="s">
        <v>32</v>
      </c>
      <c r="F14" s="30" t="s">
        <v>31</v>
      </c>
      <c r="G14" s="30" t="s">
        <v>33</v>
      </c>
      <c r="H14" s="30" t="s">
        <v>42</v>
      </c>
      <c r="I14" s="31" t="s">
        <v>34</v>
      </c>
    </row>
    <row r="15" spans="1:9" s="29" customFormat="1" ht="26.25" customHeight="1" x14ac:dyDescent="0.2">
      <c r="A15" s="96" t="s">
        <v>46</v>
      </c>
      <c r="B15" s="97"/>
      <c r="C15" s="18">
        <v>3</v>
      </c>
      <c r="D15" s="51"/>
      <c r="E15" s="28">
        <f>D15*C15</f>
        <v>0</v>
      </c>
      <c r="F15" s="51"/>
      <c r="G15" s="28">
        <f>E15+F15</f>
        <v>0</v>
      </c>
      <c r="H15" s="28">
        <f>G15*15/100</f>
        <v>0</v>
      </c>
      <c r="I15" s="32">
        <f>(G15+H15)*12</f>
        <v>0</v>
      </c>
    </row>
    <row r="16" spans="1:9" s="29" customFormat="1" ht="26.25" customHeight="1" x14ac:dyDescent="0.2">
      <c r="A16" s="96" t="s">
        <v>55</v>
      </c>
      <c r="B16" s="97"/>
      <c r="C16" s="18">
        <v>3</v>
      </c>
      <c r="D16" s="51"/>
      <c r="E16" s="28">
        <f>D16*C16</f>
        <v>0</v>
      </c>
      <c r="F16" s="51"/>
      <c r="G16" s="28">
        <f>E16+F16</f>
        <v>0</v>
      </c>
      <c r="H16" s="28">
        <f>G16*15/100</f>
        <v>0</v>
      </c>
      <c r="I16" s="32">
        <f>(G16+H16)*12</f>
        <v>0</v>
      </c>
    </row>
    <row r="17" spans="1:9" s="29" customFormat="1" ht="20.25" customHeight="1" x14ac:dyDescent="0.2">
      <c r="A17" s="96" t="s">
        <v>47</v>
      </c>
      <c r="B17" s="97"/>
      <c r="C17" s="18">
        <v>3</v>
      </c>
      <c r="D17" s="51"/>
      <c r="E17" s="28">
        <f t="shared" ref="E17" si="0">D17*C17</f>
        <v>0</v>
      </c>
      <c r="F17" s="51"/>
      <c r="G17" s="28">
        <f t="shared" ref="G17" si="1">E17+F17</f>
        <v>0</v>
      </c>
      <c r="H17" s="28">
        <f t="shared" ref="H17" si="2">G17*15/100</f>
        <v>0</v>
      </c>
      <c r="I17" s="32">
        <f t="shared" ref="I17" si="3">(G17+H17)*12</f>
        <v>0</v>
      </c>
    </row>
    <row r="18" spans="1:9" s="29" customFormat="1" ht="15.75" x14ac:dyDescent="0.2">
      <c r="A18" s="101" t="s">
        <v>26</v>
      </c>
      <c r="B18" s="101"/>
      <c r="C18" s="101"/>
      <c r="D18" s="101"/>
      <c r="E18" s="101"/>
      <c r="F18" s="101"/>
      <c r="G18" s="101"/>
      <c r="H18" s="101"/>
      <c r="I18" s="12">
        <f>SUM(I15:I17)</f>
        <v>0</v>
      </c>
    </row>
    <row r="19" spans="1:9" x14ac:dyDescent="0.2">
      <c r="A19" s="87" t="s">
        <v>13</v>
      </c>
      <c r="B19" s="88"/>
      <c r="C19" s="88"/>
      <c r="D19" s="88"/>
      <c r="E19" s="88"/>
      <c r="F19" s="88"/>
      <c r="G19" s="88"/>
      <c r="H19" s="89"/>
      <c r="I19" s="52"/>
    </row>
    <row r="20" spans="1:9" ht="15.75" x14ac:dyDescent="0.25">
      <c r="A20" s="90" t="s">
        <v>14</v>
      </c>
      <c r="B20" s="91"/>
      <c r="C20" s="91"/>
      <c r="D20" s="91"/>
      <c r="E20" s="91"/>
      <c r="F20" s="91"/>
      <c r="G20" s="91"/>
      <c r="H20" s="92"/>
      <c r="I20" s="13">
        <f>I18*I19+I18</f>
        <v>0</v>
      </c>
    </row>
    <row r="21" spans="1:9" x14ac:dyDescent="0.2">
      <c r="A21" s="87" t="s">
        <v>18</v>
      </c>
      <c r="B21" s="88"/>
      <c r="C21" s="88"/>
      <c r="D21" s="88"/>
      <c r="E21" s="88"/>
      <c r="F21" s="88"/>
      <c r="G21" s="88"/>
      <c r="H21" s="89"/>
      <c r="I21" s="53"/>
    </row>
    <row r="22" spans="1:9" ht="15.75" x14ac:dyDescent="0.25">
      <c r="A22" s="90" t="s">
        <v>15</v>
      </c>
      <c r="B22" s="91"/>
      <c r="C22" s="91"/>
      <c r="D22" s="91"/>
      <c r="E22" s="91"/>
      <c r="F22" s="91"/>
      <c r="G22" s="91"/>
      <c r="H22" s="92"/>
      <c r="I22" s="13">
        <f>I20*I21+I20</f>
        <v>0</v>
      </c>
    </row>
    <row r="23" spans="1:9" x14ac:dyDescent="0.2">
      <c r="A23" s="87" t="s">
        <v>19</v>
      </c>
      <c r="B23" s="88"/>
      <c r="C23" s="88"/>
      <c r="D23" s="88"/>
      <c r="E23" s="88"/>
      <c r="F23" s="88"/>
      <c r="G23" s="88"/>
      <c r="H23" s="89"/>
      <c r="I23" s="52"/>
    </row>
    <row r="24" spans="1:9" ht="15.75" x14ac:dyDescent="0.25">
      <c r="A24" s="90" t="s">
        <v>16</v>
      </c>
      <c r="B24" s="91"/>
      <c r="C24" s="91"/>
      <c r="D24" s="91"/>
      <c r="E24" s="91"/>
      <c r="F24" s="91"/>
      <c r="G24" s="91"/>
      <c r="H24" s="92"/>
      <c r="I24" s="13">
        <f>I22*I23+I22</f>
        <v>0</v>
      </c>
    </row>
    <row r="25" spans="1:9" x14ac:dyDescent="0.2">
      <c r="A25" s="87" t="s">
        <v>20</v>
      </c>
      <c r="B25" s="88"/>
      <c r="C25" s="88"/>
      <c r="D25" s="88"/>
      <c r="E25" s="88"/>
      <c r="F25" s="88"/>
      <c r="G25" s="88"/>
      <c r="H25" s="89"/>
      <c r="I25" s="52"/>
    </row>
    <row r="26" spans="1:9" ht="16.5" thickBot="1" x14ac:dyDescent="0.3">
      <c r="A26" s="79" t="s">
        <v>17</v>
      </c>
      <c r="B26" s="80"/>
      <c r="C26" s="80"/>
      <c r="D26" s="80"/>
      <c r="E26" s="80"/>
      <c r="F26" s="80"/>
      <c r="G26" s="80"/>
      <c r="H26" s="81"/>
      <c r="I26" s="14">
        <f>I24*I25+I24</f>
        <v>0</v>
      </c>
    </row>
    <row r="27" spans="1:9" ht="21" thickBot="1" x14ac:dyDescent="0.35">
      <c r="A27" s="82" t="s">
        <v>35</v>
      </c>
      <c r="B27" s="83"/>
      <c r="C27" s="83"/>
      <c r="D27" s="83"/>
      <c r="E27" s="83"/>
      <c r="F27" s="83"/>
      <c r="G27" s="83"/>
      <c r="H27" s="84"/>
      <c r="I27" s="15">
        <f>+I18+I20+I22+I24+I26</f>
        <v>0</v>
      </c>
    </row>
    <row r="32" spans="1:9" x14ac:dyDescent="0.2">
      <c r="A32" s="11" t="s">
        <v>40</v>
      </c>
    </row>
    <row r="34" spans="1:1" x14ac:dyDescent="0.2">
      <c r="A34" s="11" t="s">
        <v>39</v>
      </c>
    </row>
  </sheetData>
  <sheetProtection algorithmName="SHA-512" hashValue="QyaVNQIWbSX4oizlR3FpBAZWmzY3PNfb5mB/qLoJ894dzpdNjR7bIQqqmuL8rDiUH3/0vXJvtPXG7oob0BS7tA==" saltValue="N+LKraPMgZobICNP47qpNQ==" spinCount="100000" sheet="1" objects="1" scenarios="1"/>
  <mergeCells count="21">
    <mergeCell ref="A16:B16"/>
    <mergeCell ref="A23:H23"/>
    <mergeCell ref="A6:E6"/>
    <mergeCell ref="A7:E7"/>
    <mergeCell ref="A8:E8"/>
    <mergeCell ref="A26:H26"/>
    <mergeCell ref="A27:H27"/>
    <mergeCell ref="C11:G11"/>
    <mergeCell ref="B10:E10"/>
    <mergeCell ref="A25:H25"/>
    <mergeCell ref="A20:H20"/>
    <mergeCell ref="A22:H22"/>
    <mergeCell ref="A24:H24"/>
    <mergeCell ref="A13:I13"/>
    <mergeCell ref="A17:B17"/>
    <mergeCell ref="A12:I12"/>
    <mergeCell ref="A14:B14"/>
    <mergeCell ref="A15:B15"/>
    <mergeCell ref="A19:H19"/>
    <mergeCell ref="A18:H18"/>
    <mergeCell ref="A21:H21"/>
  </mergeCells>
  <pageMargins left="0.7" right="0.7" top="0.75" bottom="0.75" header="0.3" footer="0.3"/>
  <pageSetup paperSize="9" scale="4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6:I23"/>
  <sheetViews>
    <sheetView zoomScaleNormal="100" zoomScaleSheetLayoutView="100" workbookViewId="0">
      <selection activeCell="A6" sqref="A6:B6"/>
    </sheetView>
  </sheetViews>
  <sheetFormatPr defaultColWidth="9.140625" defaultRowHeight="15" x14ac:dyDescent="0.2"/>
  <cols>
    <col min="1" max="1" width="113.7109375" style="11" customWidth="1"/>
    <col min="2" max="2" width="77.140625" style="11" customWidth="1"/>
    <col min="3" max="16384" width="9.140625" style="11"/>
  </cols>
  <sheetData>
    <row r="6" spans="1:9" ht="18" x14ac:dyDescent="0.25">
      <c r="A6" s="78" t="s">
        <v>52</v>
      </c>
      <c r="B6" s="78"/>
    </row>
    <row r="7" spans="1:9" ht="18" x14ac:dyDescent="0.25">
      <c r="A7" s="78" t="s">
        <v>53</v>
      </c>
      <c r="B7" s="78"/>
    </row>
    <row r="8" spans="1:9" ht="18" x14ac:dyDescent="0.25">
      <c r="A8" s="71" t="s">
        <v>56</v>
      </c>
      <c r="B8" s="71"/>
    </row>
    <row r="10" spans="1:9" x14ac:dyDescent="0.2">
      <c r="B10" s="86"/>
      <c r="C10" s="86"/>
      <c r="D10" s="86"/>
      <c r="E10" s="86"/>
      <c r="F10" s="86"/>
      <c r="G10" s="86"/>
      <c r="H10" s="86"/>
      <c r="I10" s="86"/>
    </row>
    <row r="11" spans="1:9" ht="15.75" x14ac:dyDescent="0.2">
      <c r="A11" s="103" t="s">
        <v>37</v>
      </c>
      <c r="B11" s="103"/>
      <c r="C11" s="103"/>
      <c r="D11" s="103"/>
      <c r="E11" s="103"/>
      <c r="F11" s="103"/>
      <c r="G11" s="103"/>
      <c r="H11" s="103"/>
      <c r="I11" s="103"/>
    </row>
    <row r="12" spans="1:9" ht="16.5" thickBot="1" x14ac:dyDescent="0.3">
      <c r="A12" s="102" t="s">
        <v>38</v>
      </c>
      <c r="B12" s="102"/>
      <c r="C12" s="102"/>
      <c r="D12" s="102"/>
      <c r="E12" s="102"/>
      <c r="F12" s="102"/>
      <c r="G12" s="102"/>
      <c r="H12" s="102"/>
      <c r="I12" s="16"/>
    </row>
    <row r="13" spans="1:9" ht="15.75" x14ac:dyDescent="0.25">
      <c r="A13" s="34" t="s">
        <v>49</v>
      </c>
      <c r="B13" s="35">
        <f>'SBD 3,1 Mafikeng'!J27</f>
        <v>0</v>
      </c>
    </row>
    <row r="14" spans="1:9" ht="15.75" x14ac:dyDescent="0.25">
      <c r="A14" s="36" t="s">
        <v>50</v>
      </c>
      <c r="B14" s="37">
        <f>'SBD 3,1 Rustenburg'!J24</f>
        <v>0</v>
      </c>
    </row>
    <row r="15" spans="1:9" ht="15.75" x14ac:dyDescent="0.25">
      <c r="A15" s="36" t="s">
        <v>51</v>
      </c>
      <c r="B15" s="37">
        <f>'SBD 3,1 Johanessburg'!J24</f>
        <v>0</v>
      </c>
    </row>
    <row r="16" spans="1:9" ht="16.5" thickBot="1" x14ac:dyDescent="0.3">
      <c r="A16" s="38" t="s">
        <v>54</v>
      </c>
      <c r="B16" s="39">
        <f>'SBD 3,1 Tools'!I27</f>
        <v>0</v>
      </c>
    </row>
    <row r="17" spans="1:2" ht="16.5" thickBot="1" x14ac:dyDescent="0.3">
      <c r="A17" s="40" t="s">
        <v>36</v>
      </c>
      <c r="B17" s="41">
        <f>SUM(B13:B16)</f>
        <v>0</v>
      </c>
    </row>
    <row r="21" spans="1:2" x14ac:dyDescent="0.2">
      <c r="A21" s="11" t="s">
        <v>40</v>
      </c>
    </row>
    <row r="23" spans="1:2" x14ac:dyDescent="0.2">
      <c r="A23" s="11" t="s">
        <v>39</v>
      </c>
    </row>
  </sheetData>
  <sheetProtection algorithmName="SHA-512" hashValue="Om8/mLX2Rf/YNTTFsIyOlszGBqnRYbVi+vMseApsk/pGjE7rFqP0vFkdYks7UmJJywJNoFqtSVSqgg1PDnXcjA==" saltValue="vjnnbmTSWx2Sk/HpXY/nkQ==" spinCount="100000" sheet="1" objects="1" scenarios="1"/>
  <mergeCells count="6">
    <mergeCell ref="B10:I10"/>
    <mergeCell ref="A12:H12"/>
    <mergeCell ref="A11:I11"/>
    <mergeCell ref="A6:B6"/>
    <mergeCell ref="A7:B7"/>
    <mergeCell ref="A8:B8"/>
  </mergeCells>
  <phoneticPr fontId="2" type="noConversion"/>
  <pageMargins left="0.7" right="0.7" top="0.75" bottom="0.75" header="0.3" footer="0.3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SBD 3,1 Mafikeng</vt:lpstr>
      <vt:lpstr>SBD 3,1 Rustenburg</vt:lpstr>
      <vt:lpstr>SBD 3,1 Johanessburg</vt:lpstr>
      <vt:lpstr>SBD 3,1 Tools</vt:lpstr>
      <vt:lpstr>GRAND TOTAL</vt:lpstr>
    </vt:vector>
  </TitlesOfParts>
  <Company>GPAA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Fortune Mogwatjana</dc:creator>
  <cp:lastModifiedBy>Fortune Mogwatjana</cp:lastModifiedBy>
  <cp:lastPrinted>2022-07-04T19:51:31Z</cp:lastPrinted>
  <dcterms:created xsi:type="dcterms:W3CDTF">2022-05-03T07:54:28Z</dcterms:created>
  <dcterms:modified xsi:type="dcterms:W3CDTF">2022-07-22T12:47:58Z</dcterms:modified>
</cp:coreProperties>
</file>